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12855" activeTab="1"/>
  </bookViews>
  <sheets>
    <sheet name="Einnahmen" sheetId="3" r:id="rId1"/>
    <sheet name="Ausgaben" sheetId="1" r:id="rId2"/>
  </sheets>
  <calcPr calcId="101716"/>
</workbook>
</file>

<file path=xl/calcChain.xml><?xml version="1.0" encoding="utf-8"?>
<calcChain xmlns="http://schemas.openxmlformats.org/spreadsheetml/2006/main">
  <c r="H11" i="1"/>
  <c r="H12"/>
  <c r="J12"/>
  <c r="H16"/>
  <c r="J16"/>
  <c r="H21"/>
  <c r="H22"/>
  <c r="J22"/>
  <c r="H28"/>
  <c r="H29"/>
  <c r="J29"/>
  <c r="J32"/>
  <c r="H43"/>
  <c r="H50"/>
  <c r="J50"/>
  <c r="J61"/>
  <c r="J76"/>
  <c r="G83"/>
  <c r="G84"/>
  <c r="G86"/>
  <c r="J16" i="3"/>
  <c r="J23"/>
</calcChain>
</file>

<file path=xl/sharedStrings.xml><?xml version="1.0" encoding="utf-8"?>
<sst xmlns="http://schemas.openxmlformats.org/spreadsheetml/2006/main" count="81" uniqueCount="64">
  <si>
    <t>1.</t>
  </si>
  <si>
    <t>Sportlicher Bereich</t>
  </si>
  <si>
    <t>Personalkosten</t>
  </si>
  <si>
    <t>1.1</t>
  </si>
  <si>
    <t>pauschale LSt und Sozialversicherungsbeiträge</t>
  </si>
  <si>
    <t>6 Jugendtrainer mit einem monatlichen Gehalt von je</t>
  </si>
  <si>
    <t>zusammen</t>
  </si>
  <si>
    <t>1.2</t>
  </si>
  <si>
    <t>1 Teamchef mit einem monatlichen Gehalt von</t>
  </si>
  <si>
    <t xml:space="preserve">LSt und Sozialversicherungsbeiträge </t>
  </si>
  <si>
    <t>Kaufmännischer Bereich</t>
  </si>
  <si>
    <t>1 Geschäftsführer mit einem monatlichen Gehalt von</t>
  </si>
  <si>
    <t>2.</t>
  </si>
  <si>
    <t>Spielbetriebskosten</t>
  </si>
  <si>
    <t>Umkleiden, Duschen, Strom, Wasser</t>
  </si>
  <si>
    <t>Schiedsrichter</t>
  </si>
  <si>
    <t>1.3</t>
  </si>
  <si>
    <t>Gebühren und Beiträge</t>
  </si>
  <si>
    <t>1.4</t>
  </si>
  <si>
    <t>1.5</t>
  </si>
  <si>
    <t>1.6</t>
  </si>
  <si>
    <t>Versicherungen</t>
  </si>
  <si>
    <t>Telefon und Telefax</t>
  </si>
  <si>
    <t>Summe Spielbetriebskosten</t>
  </si>
  <si>
    <t>Gesamtkosten</t>
  </si>
  <si>
    <t>Jahr</t>
  </si>
  <si>
    <t>Euro</t>
  </si>
  <si>
    <t>Trainingsbetrieb:</t>
  </si>
  <si>
    <t>insgesamt ca. 520 Stunden Training pro Jahr</t>
  </si>
  <si>
    <t>Gesamtkosten Training</t>
  </si>
  <si>
    <t>Vorspalte</t>
  </si>
  <si>
    <t>Spielbetrieb:</t>
  </si>
  <si>
    <t>insgesamt ca. 160 Stunden Spielbetrieb</t>
  </si>
  <si>
    <t>Gesamtkosten Spielbetrieb</t>
  </si>
  <si>
    <t>80 Heimspiele der Jugendmannschaften</t>
  </si>
  <si>
    <t>Schiedsrichterausgfallgebühr (ab C-Jugend)</t>
  </si>
  <si>
    <t>Meldegebühren und Abgaben Verbände</t>
  </si>
  <si>
    <t>Summe Personalkosten</t>
  </si>
  <si>
    <t>Einnahmen</t>
  </si>
  <si>
    <t>J. Ebersprächer GmbH &amp; Co. KG</t>
  </si>
  <si>
    <t>Esslinger Wohnbau GmbH</t>
  </si>
  <si>
    <t>Kreissparkasse Esslingen / Volksbank Esslingen</t>
  </si>
  <si>
    <t>AOK Esslingen</t>
  </si>
  <si>
    <t xml:space="preserve">Oliver Grosshans </t>
  </si>
  <si>
    <t>Spenden und Zuschüsse aus der freien Wirtschaft für jeweils 3 Jahre</t>
  </si>
  <si>
    <t>Summe Einnahmen</t>
  </si>
  <si>
    <t>Steuerkanzlei Pakai</t>
  </si>
  <si>
    <t>Baugenossenschaft Esslingen</t>
  </si>
  <si>
    <t>Kosten einer Trainingsstunde 5,00 Euro</t>
  </si>
  <si>
    <t>Kosten einer Stunde Spielbetrieb 5,00 Euro</t>
  </si>
  <si>
    <t>Sportförderung (allgemein)</t>
  </si>
  <si>
    <t>1 Angestellter mit einem monatlichen Gehalt von</t>
  </si>
  <si>
    <t>Pacht (Stadion)</t>
  </si>
  <si>
    <t>Pflege- und Unterhaltungskosten</t>
  </si>
  <si>
    <t>Kosten pro Spiel für Schiedsrichter 25,00 Euro</t>
  </si>
  <si>
    <t>nachrichtlich:</t>
  </si>
  <si>
    <t>./. Personalkosten Pflege- und Unterhaltung</t>
  </si>
  <si>
    <t>verbleiben</t>
  </si>
  <si>
    <t>Pflege und Unterhaltung ehem. VfL Post</t>
  </si>
  <si>
    <t>3.</t>
  </si>
  <si>
    <t>Summe Spielbetriebs-, Pflege und Unterhaltungskosten</t>
  </si>
  <si>
    <t>Zuschuss Pflege und Unterhaltung ehem. VfL Post</t>
  </si>
  <si>
    <t>Pflege- und Unterhaltungskosten (Material- und Gerätschaftskosten) ehem. VfL Post</t>
  </si>
  <si>
    <t>./. Pflege - und Unterhaltungskosten (Material- und Geschäftskosten) ehem. VfL Post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</si>
</sst>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0" xfId="0" quotePrefix="1" applyNumberFormat="1"/>
    <xf numFmtId="4" fontId="0" fillId="0" borderId="0" xfId="0" applyNumberFormat="1"/>
    <xf numFmtId="0" fontId="0" fillId="0" borderId="0" xfId="0" quotePrefix="1"/>
    <xf numFmtId="0" fontId="1" fillId="0" borderId="0" xfId="0" applyFont="1"/>
    <xf numFmtId="4" fontId="1" fillId="0" borderId="0" xfId="0" applyNumberFormat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4" fontId="0" fillId="0" borderId="0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0" fillId="0" borderId="6" xfId="0" applyNumberFormat="1" applyBorder="1"/>
    <xf numFmtId="0" fontId="0" fillId="0" borderId="7" xfId="0" applyBorder="1"/>
    <xf numFmtId="0" fontId="0" fillId="0" borderId="1" xfId="0" applyBorder="1"/>
    <xf numFmtId="4" fontId="0" fillId="0" borderId="8" xfId="0" applyNumberFormat="1" applyBorder="1"/>
    <xf numFmtId="16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workbookViewId="0">
      <selection activeCell="C18" sqref="C18"/>
    </sheetView>
  </sheetViews>
  <sheetFormatPr defaultColWidth="11.42578125" defaultRowHeight="15"/>
  <sheetData>
    <row r="1" spans="1:13">
      <c r="H1" s="2"/>
      <c r="J1" s="2"/>
      <c r="K1" s="2"/>
      <c r="L1" s="2"/>
    </row>
    <row r="2" spans="1:13">
      <c r="H2" s="6" t="s">
        <v>30</v>
      </c>
      <c r="I2" s="7"/>
      <c r="J2" s="6" t="s">
        <v>25</v>
      </c>
      <c r="K2" s="2"/>
      <c r="L2" s="2"/>
    </row>
    <row r="3" spans="1:13">
      <c r="H3" s="8" t="s">
        <v>26</v>
      </c>
      <c r="I3" s="7"/>
      <c r="J3" s="8" t="s">
        <v>26</v>
      </c>
      <c r="K3" s="2"/>
      <c r="L3" s="2"/>
    </row>
    <row r="4" spans="1:13">
      <c r="H4" s="2"/>
      <c r="J4" s="2"/>
      <c r="K4" s="2"/>
      <c r="L4" s="2"/>
    </row>
    <row r="5" spans="1:13">
      <c r="H5" s="2"/>
      <c r="J5" s="2"/>
      <c r="K5" s="2"/>
      <c r="L5" s="2"/>
    </row>
    <row r="6" spans="1:13">
      <c r="A6" s="4" t="s">
        <v>0</v>
      </c>
      <c r="B6" s="4" t="s">
        <v>38</v>
      </c>
      <c r="C6" s="4"/>
      <c r="H6" s="2"/>
      <c r="J6" s="2"/>
      <c r="K6" s="2"/>
      <c r="L6" s="2"/>
    </row>
    <row r="7" spans="1:13">
      <c r="H7" s="2"/>
      <c r="J7" s="2"/>
      <c r="K7" s="2"/>
      <c r="L7" s="2"/>
    </row>
    <row r="8" spans="1:13">
      <c r="B8" s="1" t="s">
        <v>3</v>
      </c>
      <c r="C8" t="s">
        <v>44</v>
      </c>
      <c r="H8" s="2"/>
      <c r="J8" s="2"/>
      <c r="K8" s="2"/>
      <c r="L8" s="2"/>
    </row>
    <row r="9" spans="1:13">
      <c r="H9" s="2"/>
      <c r="J9" s="2"/>
      <c r="K9" s="2"/>
      <c r="L9" s="2"/>
    </row>
    <row r="10" spans="1:13">
      <c r="C10" s="10" t="s">
        <v>39</v>
      </c>
      <c r="D10" s="10"/>
      <c r="E10" s="10"/>
      <c r="F10" s="10"/>
      <c r="G10" s="10"/>
      <c r="H10" s="11">
        <v>20000</v>
      </c>
      <c r="I10" s="11"/>
      <c r="J10" s="11"/>
      <c r="K10" s="11"/>
      <c r="L10" s="2"/>
      <c r="M10" s="2"/>
    </row>
    <row r="11" spans="1:13">
      <c r="C11" s="10" t="s">
        <v>47</v>
      </c>
      <c r="D11" s="10"/>
      <c r="E11" s="10"/>
      <c r="F11" s="10"/>
      <c r="G11" s="10"/>
      <c r="H11" s="11">
        <v>5000</v>
      </c>
      <c r="I11" s="11"/>
      <c r="J11" s="11"/>
      <c r="K11" s="11"/>
      <c r="L11" s="2"/>
      <c r="M11" s="2"/>
    </row>
    <row r="12" spans="1:13">
      <c r="C12" s="10" t="s">
        <v>40</v>
      </c>
      <c r="D12" s="10"/>
      <c r="E12" s="10"/>
      <c r="F12" s="10"/>
      <c r="G12" s="10"/>
      <c r="H12" s="11">
        <v>5000</v>
      </c>
      <c r="I12" s="11"/>
      <c r="J12" s="11"/>
      <c r="K12" s="11"/>
      <c r="L12" s="2"/>
      <c r="M12" s="2"/>
    </row>
    <row r="13" spans="1:13">
      <c r="C13" s="12" t="s">
        <v>41</v>
      </c>
      <c r="D13" s="10"/>
      <c r="E13" s="10"/>
      <c r="F13" s="10"/>
      <c r="G13" s="10"/>
      <c r="H13" s="11">
        <v>8000</v>
      </c>
      <c r="I13" s="11"/>
      <c r="J13" s="11"/>
      <c r="K13" s="11"/>
      <c r="L13" s="2"/>
      <c r="M13" s="2"/>
    </row>
    <row r="14" spans="1:13">
      <c r="C14" s="12" t="s">
        <v>42</v>
      </c>
      <c r="D14" s="10"/>
      <c r="E14" s="10"/>
      <c r="F14" s="10"/>
      <c r="G14" s="10"/>
      <c r="H14" s="11">
        <v>5000</v>
      </c>
      <c r="I14" s="11"/>
      <c r="J14" s="11"/>
      <c r="K14" s="11"/>
      <c r="L14" s="2"/>
      <c r="M14" s="2"/>
    </row>
    <row r="15" spans="1:13">
      <c r="B15" s="1"/>
      <c r="C15" s="12" t="s">
        <v>43</v>
      </c>
      <c r="D15" s="10"/>
      <c r="E15" s="10"/>
      <c r="F15" s="10"/>
      <c r="G15" s="10"/>
      <c r="H15" s="11">
        <v>1000</v>
      </c>
      <c r="I15" s="11"/>
      <c r="J15" s="11"/>
      <c r="K15" s="11"/>
      <c r="L15" s="2"/>
      <c r="M15" s="2"/>
    </row>
    <row r="16" spans="1:13">
      <c r="B16" s="1"/>
      <c r="C16" s="12" t="s">
        <v>46</v>
      </c>
      <c r="D16" s="10"/>
      <c r="E16" s="10"/>
      <c r="F16" s="10"/>
      <c r="G16" s="10"/>
      <c r="H16" s="11">
        <v>2000</v>
      </c>
      <c r="I16" s="11"/>
      <c r="J16" s="11">
        <f>SUM(H10:H16)</f>
        <v>46000</v>
      </c>
      <c r="K16" s="11"/>
      <c r="L16" s="2"/>
      <c r="M16" s="2"/>
    </row>
    <row r="17" spans="2:13">
      <c r="C17" s="10"/>
      <c r="D17" s="10"/>
      <c r="E17" s="10"/>
      <c r="F17" s="10"/>
      <c r="G17" s="10"/>
      <c r="H17" s="11"/>
      <c r="I17" s="11"/>
      <c r="J17" s="11"/>
      <c r="K17" s="11"/>
      <c r="L17" s="2"/>
      <c r="M17" s="2"/>
    </row>
    <row r="18" spans="2:13">
      <c r="B18" s="1" t="s">
        <v>7</v>
      </c>
      <c r="C18" s="12" t="s">
        <v>58</v>
      </c>
      <c r="H18" s="13"/>
      <c r="I18" s="2"/>
      <c r="J18" s="2">
        <v>9200</v>
      </c>
      <c r="K18" s="2"/>
      <c r="L18" s="2"/>
      <c r="M18" s="2"/>
    </row>
    <row r="19" spans="2:13">
      <c r="H19" s="2"/>
      <c r="I19" s="2"/>
      <c r="J19" s="2"/>
      <c r="K19" s="2"/>
      <c r="L19" s="2"/>
      <c r="M19" s="2"/>
    </row>
    <row r="20" spans="2:13">
      <c r="B20" s="3" t="s">
        <v>16</v>
      </c>
      <c r="C20" t="s">
        <v>50</v>
      </c>
      <c r="H20" s="2"/>
      <c r="I20" s="2"/>
      <c r="J20" s="2">
        <v>5000</v>
      </c>
      <c r="K20" s="2"/>
      <c r="L20" s="2"/>
      <c r="M20" s="2"/>
    </row>
    <row r="21" spans="2:13">
      <c r="H21" s="2"/>
      <c r="I21" s="2"/>
      <c r="J21" s="2"/>
      <c r="K21" s="2"/>
      <c r="L21" s="2"/>
      <c r="M21" s="2"/>
    </row>
    <row r="22" spans="2:13">
      <c r="H22" s="2"/>
      <c r="I22" s="2"/>
      <c r="J22" s="2"/>
      <c r="K22" s="2"/>
      <c r="L22" s="2"/>
      <c r="M22" s="2"/>
    </row>
    <row r="23" spans="2:13">
      <c r="B23" t="s">
        <v>45</v>
      </c>
      <c r="H23" s="2"/>
      <c r="I23" s="2"/>
      <c r="J23" s="2">
        <f>SUM(J16:J21)</f>
        <v>60200</v>
      </c>
      <c r="K23" s="2"/>
      <c r="L23" s="2"/>
      <c r="M23" s="2"/>
    </row>
    <row r="24" spans="2:13">
      <c r="H24" s="2"/>
      <c r="I24" s="2"/>
      <c r="J24" s="2"/>
      <c r="K24" s="2"/>
      <c r="L24" s="2"/>
      <c r="M24" s="2"/>
    </row>
    <row r="25" spans="2:13">
      <c r="H25" s="2"/>
      <c r="I25" s="2"/>
      <c r="J25" s="2"/>
      <c r="K25" s="2"/>
      <c r="L25" s="2"/>
      <c r="M25" s="2"/>
    </row>
    <row r="26" spans="2:13">
      <c r="H26" s="2"/>
      <c r="I26" s="2"/>
      <c r="J26" s="2"/>
      <c r="K26" s="2"/>
      <c r="L26" s="2"/>
      <c r="M26" s="2"/>
    </row>
    <row r="27" spans="2:13">
      <c r="H27" s="2"/>
      <c r="I27" s="2"/>
      <c r="J27" s="2"/>
      <c r="K27" s="2"/>
      <c r="L27" s="2"/>
      <c r="M27" s="2"/>
    </row>
    <row r="28" spans="2:13">
      <c r="H28" s="2"/>
      <c r="I28" s="2"/>
      <c r="J28" s="2"/>
      <c r="K28" s="2"/>
      <c r="L28" s="2"/>
      <c r="M28" s="2"/>
    </row>
    <row r="29" spans="2:13">
      <c r="H29" s="2"/>
      <c r="I29" s="2"/>
      <c r="J29" s="2"/>
      <c r="K29" s="2"/>
      <c r="L29" s="2"/>
      <c r="M29" s="2"/>
    </row>
    <row r="30" spans="2:13">
      <c r="H30" s="2"/>
      <c r="I30" s="2"/>
      <c r="J30" s="2"/>
      <c r="K30" s="2"/>
      <c r="L30" s="2"/>
      <c r="M30" s="2"/>
    </row>
    <row r="31" spans="2:13">
      <c r="H31" s="2"/>
      <c r="I31" s="2"/>
      <c r="J31" s="2"/>
      <c r="K31" s="2"/>
      <c r="L31" s="2"/>
      <c r="M31" s="2"/>
    </row>
    <row r="32" spans="2:13">
      <c r="H32" s="2"/>
      <c r="I32" s="2"/>
      <c r="J32" s="2"/>
      <c r="K32" s="2"/>
      <c r="L32" s="2"/>
      <c r="M32" s="2"/>
    </row>
    <row r="33" spans="8:13">
      <c r="H33" s="2"/>
      <c r="I33" s="2"/>
      <c r="J33" s="2"/>
      <c r="K33" s="2"/>
      <c r="L33" s="2"/>
      <c r="M33" s="2"/>
    </row>
    <row r="34" spans="8:13">
      <c r="H34" s="2"/>
      <c r="I34" s="2"/>
      <c r="J34" s="2"/>
      <c r="K34" s="2"/>
      <c r="L34" s="2"/>
      <c r="M34" s="2"/>
    </row>
    <row r="35" spans="8:13">
      <c r="H35" s="2"/>
      <c r="I35" s="2"/>
      <c r="J35" s="2"/>
      <c r="K35" s="2"/>
      <c r="L35" s="2"/>
      <c r="M35" s="2"/>
    </row>
    <row r="36" spans="8:13">
      <c r="H36" s="2"/>
      <c r="I36" s="2"/>
      <c r="J36" s="2"/>
      <c r="K36" s="2"/>
      <c r="L36" s="2"/>
      <c r="M36" s="2"/>
    </row>
    <row r="37" spans="8:13">
      <c r="H37" s="2"/>
      <c r="I37" s="2"/>
      <c r="J37" s="2"/>
      <c r="K37" s="2"/>
      <c r="L37" s="2"/>
      <c r="M37" s="2"/>
    </row>
    <row r="38" spans="8:13">
      <c r="H38" s="2"/>
      <c r="I38" s="2"/>
      <c r="J38" s="2"/>
      <c r="K38" s="2"/>
      <c r="L38" s="2"/>
      <c r="M38" s="2"/>
    </row>
    <row r="39" spans="8:13">
      <c r="H39" s="2"/>
      <c r="I39" s="2"/>
      <c r="J39" s="2"/>
      <c r="K39" s="2"/>
      <c r="L39" s="2"/>
      <c r="M39" s="2"/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87"/>
  <sheetViews>
    <sheetView tabSelected="1" workbookViewId="0">
      <selection activeCell="J71" sqref="J71"/>
    </sheetView>
  </sheetViews>
  <sheetFormatPr defaultColWidth="11.42578125" defaultRowHeight="15"/>
  <cols>
    <col min="1" max="1" width="4" customWidth="1"/>
    <col min="2" max="2" width="5.28515625" customWidth="1"/>
    <col min="6" max="6" width="41.7109375" customWidth="1"/>
    <col min="8" max="8" width="11.42578125" style="2"/>
    <col min="10" max="12" width="11.42578125" style="2"/>
  </cols>
  <sheetData>
    <row r="2" spans="1:10">
      <c r="H2" s="6" t="s">
        <v>30</v>
      </c>
      <c r="I2" s="7"/>
      <c r="J2" s="6" t="s">
        <v>25</v>
      </c>
    </row>
    <row r="3" spans="1:10">
      <c r="H3" s="8" t="s">
        <v>26</v>
      </c>
      <c r="I3" s="7"/>
      <c r="J3" s="8" t="s">
        <v>26</v>
      </c>
    </row>
    <row r="6" spans="1:10">
      <c r="A6" s="4" t="s">
        <v>0</v>
      </c>
      <c r="B6" s="4" t="s">
        <v>2</v>
      </c>
      <c r="C6" s="4"/>
    </row>
    <row r="8" spans="1:10">
      <c r="B8" s="1" t="s">
        <v>3</v>
      </c>
      <c r="C8" t="s">
        <v>1</v>
      </c>
    </row>
    <row r="10" spans="1:10">
      <c r="C10" t="s">
        <v>5</v>
      </c>
      <c r="H10" s="2">
        <v>300</v>
      </c>
    </row>
    <row r="11" spans="1:10">
      <c r="C11" t="s">
        <v>4</v>
      </c>
      <c r="H11" s="9">
        <f>H10*30%</f>
        <v>90</v>
      </c>
    </row>
    <row r="12" spans="1:10">
      <c r="C12" t="s">
        <v>6</v>
      </c>
      <c r="H12" s="2">
        <f>H10+H11</f>
        <v>390</v>
      </c>
      <c r="J12" s="2">
        <f>(H12*6)*12</f>
        <v>28080</v>
      </c>
    </row>
    <row r="14" spans="1:10">
      <c r="B14" s="1"/>
      <c r="C14" t="s">
        <v>8</v>
      </c>
      <c r="H14" s="2">
        <v>1300</v>
      </c>
    </row>
    <row r="15" spans="1:10">
      <c r="C15" t="s">
        <v>9</v>
      </c>
      <c r="H15" s="9">
        <v>260</v>
      </c>
    </row>
    <row r="16" spans="1:10">
      <c r="C16" t="s">
        <v>6</v>
      </c>
      <c r="H16" s="2">
        <f>H14+H15</f>
        <v>1560</v>
      </c>
      <c r="J16" s="2">
        <f>H16*12</f>
        <v>18720</v>
      </c>
    </row>
    <row r="18" spans="2:13">
      <c r="B18" s="3" t="s">
        <v>7</v>
      </c>
      <c r="C18" t="s">
        <v>10</v>
      </c>
    </row>
    <row r="20" spans="2:13">
      <c r="C20" t="s">
        <v>11</v>
      </c>
      <c r="H20" s="2">
        <v>400</v>
      </c>
    </row>
    <row r="21" spans="2:13">
      <c r="C21" t="s">
        <v>4</v>
      </c>
      <c r="H21" s="9">
        <f>H20*30%</f>
        <v>120</v>
      </c>
    </row>
    <row r="22" spans="2:13">
      <c r="C22" t="s">
        <v>6</v>
      </c>
      <c r="H22" s="2">
        <f>H20+H21</f>
        <v>520</v>
      </c>
      <c r="J22" s="2">
        <f>H22*12</f>
        <v>6240</v>
      </c>
    </row>
    <row r="25" spans="2:13">
      <c r="B25" s="3" t="s">
        <v>16</v>
      </c>
      <c r="C25" t="s">
        <v>53</v>
      </c>
    </row>
    <row r="27" spans="2:13">
      <c r="C27" t="s">
        <v>51</v>
      </c>
      <c r="H27" s="2">
        <v>150</v>
      </c>
    </row>
    <row r="28" spans="2:13">
      <c r="C28" t="s">
        <v>4</v>
      </c>
      <c r="H28" s="9">
        <f>H27*30%</f>
        <v>45</v>
      </c>
    </row>
    <row r="29" spans="2:13">
      <c r="C29" t="s">
        <v>6</v>
      </c>
      <c r="H29" s="2">
        <f>H27+H28</f>
        <v>195</v>
      </c>
      <c r="J29" s="2">
        <f>H29*12</f>
        <v>2340</v>
      </c>
      <c r="M29" s="2"/>
    </row>
    <row r="32" spans="2:13">
      <c r="C32" s="4" t="s">
        <v>37</v>
      </c>
      <c r="D32" s="4"/>
      <c r="E32" s="4"/>
      <c r="F32" s="4"/>
      <c r="H32" s="5"/>
      <c r="I32" s="4"/>
      <c r="J32" s="5">
        <f>SUM(J4:J30)</f>
        <v>55380</v>
      </c>
    </row>
    <row r="35" spans="1:8">
      <c r="A35" s="4" t="s">
        <v>12</v>
      </c>
      <c r="B35" s="4" t="s">
        <v>13</v>
      </c>
      <c r="C35" s="4"/>
      <c r="D35" s="4"/>
    </row>
    <row r="37" spans="1:8">
      <c r="B37" s="3" t="s">
        <v>3</v>
      </c>
      <c r="C37" t="s">
        <v>14</v>
      </c>
    </row>
    <row r="38" spans="1:8">
      <c r="B38" s="3"/>
    </row>
    <row r="39" spans="1:8">
      <c r="B39" s="3"/>
      <c r="C39" t="s">
        <v>27</v>
      </c>
    </row>
    <row r="40" spans="1:8">
      <c r="B40" s="3"/>
    </row>
    <row r="41" spans="1:8">
      <c r="B41" s="3"/>
      <c r="D41" t="s">
        <v>28</v>
      </c>
    </row>
    <row r="42" spans="1:8">
      <c r="B42" s="3"/>
      <c r="D42" t="s">
        <v>48</v>
      </c>
    </row>
    <row r="43" spans="1:8">
      <c r="B43" s="3"/>
      <c r="D43" t="s">
        <v>29</v>
      </c>
      <c r="H43" s="2">
        <f>520*5</f>
        <v>2600</v>
      </c>
    </row>
    <row r="44" spans="1:8">
      <c r="B44" s="3"/>
    </row>
    <row r="45" spans="1:8">
      <c r="B45" s="3"/>
    </row>
    <row r="46" spans="1:8">
      <c r="B46" s="3"/>
      <c r="C46" t="s">
        <v>31</v>
      </c>
    </row>
    <row r="47" spans="1:8">
      <c r="B47" s="3"/>
    </row>
    <row r="48" spans="1:8">
      <c r="B48" s="3"/>
      <c r="D48" t="s">
        <v>32</v>
      </c>
    </row>
    <row r="49" spans="2:10">
      <c r="B49" s="3"/>
      <c r="D49" t="s">
        <v>49</v>
      </c>
    </row>
    <row r="50" spans="2:10">
      <c r="B50" s="3"/>
      <c r="D50" t="s">
        <v>33</v>
      </c>
      <c r="H50" s="2">
        <f>160*5</f>
        <v>800</v>
      </c>
      <c r="J50" s="2">
        <f>H43+H50</f>
        <v>3400</v>
      </c>
    </row>
    <row r="51" spans="2:10">
      <c r="B51" s="3"/>
    </row>
    <row r="52" spans="2:10">
      <c r="B52" s="3" t="s">
        <v>7</v>
      </c>
      <c r="C52" t="s">
        <v>15</v>
      </c>
    </row>
    <row r="53" spans="2:10">
      <c r="B53" s="3"/>
    </row>
    <row r="54" spans="2:10">
      <c r="B54" s="3"/>
      <c r="C54" t="s">
        <v>34</v>
      </c>
    </row>
    <row r="55" spans="2:10">
      <c r="B55" s="3"/>
      <c r="C55" t="s">
        <v>54</v>
      </c>
      <c r="J55" s="2">
        <v>2000</v>
      </c>
    </row>
    <row r="56" spans="2:10">
      <c r="B56" s="3"/>
    </row>
    <row r="58" spans="2:10">
      <c r="B58" s="3" t="s">
        <v>16</v>
      </c>
      <c r="C58" t="s">
        <v>17</v>
      </c>
    </row>
    <row r="59" spans="2:10">
      <c r="B59" s="3"/>
    </row>
    <row r="60" spans="2:10">
      <c r="B60" s="3"/>
      <c r="C60" t="s">
        <v>35</v>
      </c>
      <c r="H60" s="2">
        <v>250</v>
      </c>
    </row>
    <row r="61" spans="2:10">
      <c r="B61" s="3"/>
      <c r="C61" t="s">
        <v>36</v>
      </c>
      <c r="H61" s="2">
        <v>1250</v>
      </c>
      <c r="J61" s="2">
        <f>H60+H61</f>
        <v>1500</v>
      </c>
    </row>
    <row r="62" spans="2:10">
      <c r="B62" s="3"/>
    </row>
    <row r="63" spans="2:10">
      <c r="B63" s="3" t="s">
        <v>18</v>
      </c>
      <c r="C63" t="s">
        <v>21</v>
      </c>
      <c r="J63" s="2">
        <v>2000</v>
      </c>
    </row>
    <row r="65" spans="2:10">
      <c r="B65" s="3" t="s">
        <v>19</v>
      </c>
      <c r="C65" t="s">
        <v>52</v>
      </c>
      <c r="J65" s="2">
        <v>400</v>
      </c>
    </row>
    <row r="66" spans="2:10">
      <c r="B66" s="3"/>
    </row>
    <row r="67" spans="2:10">
      <c r="B67" s="3" t="s">
        <v>20</v>
      </c>
      <c r="C67" t="s">
        <v>22</v>
      </c>
      <c r="J67" s="2">
        <v>420</v>
      </c>
    </row>
    <row r="68" spans="2:10">
      <c r="B68" s="3"/>
    </row>
    <row r="69" spans="2:10">
      <c r="B69" s="3"/>
      <c r="C69" s="4" t="s">
        <v>23</v>
      </c>
      <c r="D69" s="4"/>
      <c r="E69" s="4"/>
      <c r="J69" s="5">
        <v>9720</v>
      </c>
    </row>
    <row r="70" spans="2:10">
      <c r="B70" s="3"/>
    </row>
    <row r="71" spans="2:10">
      <c r="B71" s="23" t="s">
        <v>59</v>
      </c>
      <c r="C71" s="4" t="s">
        <v>62</v>
      </c>
      <c r="D71" s="4"/>
      <c r="E71" s="4"/>
      <c r="F71" s="4"/>
      <c r="G71" s="4"/>
      <c r="J71" s="2">
        <v>6860</v>
      </c>
    </row>
    <row r="73" spans="2:10">
      <c r="C73" s="4" t="s">
        <v>60</v>
      </c>
      <c r="D73" s="4"/>
      <c r="E73" s="4"/>
      <c r="F73" s="4"/>
      <c r="H73" s="5"/>
      <c r="I73" s="4"/>
      <c r="J73" s="5">
        <v>16580</v>
      </c>
    </row>
    <row r="76" spans="2:10">
      <c r="C76" s="4" t="s">
        <v>24</v>
      </c>
      <c r="D76" s="4"/>
      <c r="E76" s="4"/>
      <c r="F76" s="4"/>
      <c r="H76" s="5"/>
      <c r="I76" s="4"/>
      <c r="J76" s="5">
        <f>J32+J73</f>
        <v>71960</v>
      </c>
    </row>
    <row r="79" spans="2:10">
      <c r="C79" s="14" t="s">
        <v>55</v>
      </c>
      <c r="D79" s="15"/>
      <c r="E79" s="15"/>
      <c r="F79" s="15"/>
      <c r="G79" s="16"/>
    </row>
    <row r="80" spans="2:10">
      <c r="C80" s="17"/>
      <c r="D80" s="10"/>
      <c r="E80" s="10"/>
      <c r="F80" s="10"/>
      <c r="G80" s="18"/>
    </row>
    <row r="81" spans="3:9">
      <c r="C81" s="17" t="s">
        <v>61</v>
      </c>
      <c r="D81" s="10"/>
      <c r="E81" s="10"/>
      <c r="F81" s="10"/>
      <c r="G81" s="19">
        <v>9200</v>
      </c>
      <c r="I81" s="2"/>
    </row>
    <row r="82" spans="3:9">
      <c r="C82" s="17"/>
      <c r="D82" s="10"/>
      <c r="E82" s="10"/>
      <c r="F82" s="10"/>
      <c r="G82" s="19"/>
      <c r="I82" s="2"/>
    </row>
    <row r="83" spans="3:9">
      <c r="C83" s="17" t="s">
        <v>56</v>
      </c>
      <c r="D83" s="10"/>
      <c r="E83" s="10"/>
      <c r="F83" s="10"/>
      <c r="G83" s="19">
        <f>J29</f>
        <v>2340</v>
      </c>
      <c r="I83" s="2"/>
    </row>
    <row r="84" spans="3:9">
      <c r="C84" s="17" t="s">
        <v>63</v>
      </c>
      <c r="D84" s="10"/>
      <c r="E84" s="10"/>
      <c r="F84" s="10"/>
      <c r="G84" s="19">
        <f>J71</f>
        <v>6860</v>
      </c>
      <c r="I84" s="2"/>
    </row>
    <row r="85" spans="3:9">
      <c r="C85" s="17"/>
      <c r="D85" s="10"/>
      <c r="E85" s="10"/>
      <c r="F85" s="10"/>
      <c r="G85" s="19"/>
      <c r="I85" s="2"/>
    </row>
    <row r="86" spans="3:9">
      <c r="C86" s="20" t="s">
        <v>57</v>
      </c>
      <c r="D86" s="21"/>
      <c r="E86" s="21"/>
      <c r="F86" s="21"/>
      <c r="G86" s="22">
        <f>G81-G83-G84</f>
        <v>0</v>
      </c>
      <c r="I86" s="2"/>
    </row>
    <row r="87" spans="3:9">
      <c r="G87" s="2"/>
      <c r="I87" s="2"/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Einnahmen</vt:lpstr>
      <vt:lpstr>Ausgaben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t4400015</cp:lastModifiedBy>
  <cp:lastPrinted>2011-10-11T07:08:24Z</cp:lastPrinted>
  <dcterms:created xsi:type="dcterms:W3CDTF">2011-05-16T14:51:07Z</dcterms:created>
  <dcterms:modified xsi:type="dcterms:W3CDTF">2011-10-11T07:15:04Z</dcterms:modified>
</cp:coreProperties>
</file>